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520" activeTab="0"/>
  </bookViews>
  <sheets>
    <sheet name="отчет 1 полугодие 2012 " sheetId="1" r:id="rId1"/>
  </sheets>
  <definedNames>
    <definedName name="_xlnm.Print_Area" localSheetId="0">'отчет 1 полугодие 2012 '!$A$1:$J$52</definedName>
  </definedNames>
  <calcPr fullCalcOnLoad="1" refMode="R1C1"/>
</workbook>
</file>

<file path=xl/sharedStrings.xml><?xml version="1.0" encoding="utf-8"?>
<sst xmlns="http://schemas.openxmlformats.org/spreadsheetml/2006/main" count="73" uniqueCount="61">
  <si>
    <t>Адрес:</t>
  </si>
  <si>
    <t>S дома, кв.м</t>
  </si>
  <si>
    <t>Кол-во этажей</t>
  </si>
  <si>
    <t>Кол-во квартир</t>
  </si>
  <si>
    <t>Кол-во подъездов</t>
  </si>
  <si>
    <t>№
п/п</t>
  </si>
  <si>
    <t>Виды услуг</t>
  </si>
  <si>
    <t>Периодичность,
объем работ</t>
  </si>
  <si>
    <t>Подрядная   
организация</t>
  </si>
  <si>
    <t>Тариф 
на 
1 кв.м.</t>
  </si>
  <si>
    <t>Сумма в год, руб.</t>
  </si>
  <si>
    <t>ДОХОДЫ</t>
  </si>
  <si>
    <t>Затраты на содержание общедомового имущества:</t>
  </si>
  <si>
    <t>Обязательные работы, в том числе:</t>
  </si>
  <si>
    <t>ежедневно</t>
  </si>
  <si>
    <t>ООО 
"Транспортник - О"</t>
  </si>
  <si>
    <t xml:space="preserve">Эл. энергия  мест общего пользования </t>
  </si>
  <si>
    <t xml:space="preserve">по графику </t>
  </si>
  <si>
    <t>ОАО "Энергосбыт"</t>
  </si>
  <si>
    <t xml:space="preserve">Аварийное обслуживание </t>
  </si>
  <si>
    <t>круглосуточно</t>
  </si>
  <si>
    <t>ООО "Энергосервис"</t>
  </si>
  <si>
    <t xml:space="preserve">Содержание и эксплуатация общедомового газового оборудования </t>
  </si>
  <si>
    <t>ав/обслуж - круглосуточно 
профосмотр -
 1 раз в год по графику</t>
  </si>
  <si>
    <t>ОАО
"ОренбургОблГаз"</t>
  </si>
  <si>
    <t>Содержание и эксплуатация лифтового оборудования</t>
  </si>
  <si>
    <t>МУП "ОрскЛифтСервис"</t>
  </si>
  <si>
    <t>Дератизация и дезинсекция  подвальных помещений</t>
  </si>
  <si>
    <t>1 раз/год</t>
  </si>
  <si>
    <t>ООО "Резон"</t>
  </si>
  <si>
    <t xml:space="preserve">Содержание и уборка придомовой территории </t>
  </si>
  <si>
    <t>по графику 40-час. рабочей недели</t>
  </si>
  <si>
    <t>ООО "ОЖКС № 6"</t>
  </si>
  <si>
    <t>Уборка лестничных площадок, маршей</t>
  </si>
  <si>
    <t>Управление  жилищным фондом</t>
  </si>
  <si>
    <t>Итого по обязательным расходам:</t>
  </si>
  <si>
    <t xml:space="preserve"> Итого затрат:</t>
  </si>
  <si>
    <t xml:space="preserve"> Всего затрат:</t>
  </si>
  <si>
    <t>Директор</t>
  </si>
  <si>
    <t xml:space="preserve">Принято: </t>
  </si>
  <si>
    <t>Претензий по управлению нет (да).</t>
  </si>
  <si>
    <t xml:space="preserve">Содержание и текущий ремонт общего имущества жилого дома </t>
  </si>
  <si>
    <t xml:space="preserve">Тех. обслуживание, подготовка дома к сезонной эксплуатации </t>
  </si>
  <si>
    <t xml:space="preserve">Капитальный ремонт  общего имущества жилого дома </t>
  </si>
  <si>
    <t xml:space="preserve"> 4.1</t>
  </si>
  <si>
    <t>Сбор, вывоз и утилизация бытового мусора</t>
  </si>
  <si>
    <t>Р.З.Садыкова</t>
  </si>
  <si>
    <t xml:space="preserve">Оплачено за содержание и текущий ремонт общего имущества жилого дома </t>
  </si>
  <si>
    <t xml:space="preserve">Оплачено за капитальный ремонт общего имущества жилого дома </t>
  </si>
  <si>
    <t>Итого получено доходов</t>
  </si>
  <si>
    <t>ул.Гастелло,34</t>
  </si>
  <si>
    <t xml:space="preserve">Капитальный ремонт </t>
  </si>
  <si>
    <t>4.2.</t>
  </si>
  <si>
    <t>4.3.</t>
  </si>
  <si>
    <t>Долг на 01.01.12 г.</t>
  </si>
  <si>
    <t>ОТЧЕТ
за  1 полугодие 2012 г. о выполненнии условий  договора управления  от 01.01.10 г
по адресу:  ул.Гастелло,34</t>
  </si>
  <si>
    <t xml:space="preserve">Финансовый результат за 1 полугодие 2012 г.(+ экономия,- перерасход)                                                      </t>
  </si>
  <si>
    <t>Начислено населению за 1 полугодие 2012 года</t>
  </si>
  <si>
    <t>Оплачено населением за 1 полугодие 2012 года</t>
  </si>
  <si>
    <t>Долг на 01.07.12 г.</t>
  </si>
  <si>
    <t xml:space="preserve"> Текущий ремонт общего имущества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</si>
</sst>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"/>
    <numFmt numFmtId="166" formatCode="0.0"/>
    <numFmt numFmtId="167" formatCode="#,##0.0_ ;[Red]\-#,##0.0\ "/>
    <numFmt numFmtId="168" formatCode="#,##0_ ;[Red]\-#,##0\ "/>
  </numFmts>
  <fonts count="8">
    <font>
      <sz val="12"/>
      <name val="Times New Roman"/>
      <family val="0"/>
    </font>
    <font>
      <sz val="8"/>
      <name val="Times New Roman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indexed="9"/>
      <name val="Times New Roman"/>
      <family val="1"/>
    </font>
    <font>
      <b/>
      <i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6" fontId="2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165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indent="7"/>
    </xf>
    <xf numFmtId="3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" fillId="0" borderId="3" xfId="0" applyFont="1" applyBorder="1" applyAlignment="1">
      <alignment/>
    </xf>
    <xf numFmtId="0" fontId="0" fillId="0" borderId="3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0" xfId="0" applyFont="1" applyFill="1" applyBorder="1" applyAlignment="1">
      <alignment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/>
    </xf>
    <xf numFmtId="0" fontId="0" fillId="0" borderId="1" xfId="0" applyFont="1" applyFill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164" fontId="0" fillId="2" borderId="1" xfId="0" applyNumberFormat="1" applyFont="1" applyFill="1" applyBorder="1" applyAlignment="1">
      <alignment horizontal="center" vertical="center"/>
    </xf>
    <xf numFmtId="164" fontId="2" fillId="0" borderId="4" xfId="0" applyNumberFormat="1" applyFont="1" applyBorder="1" applyAlignment="1">
      <alignment vertical="center"/>
    </xf>
    <xf numFmtId="0" fontId="0" fillId="0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2" fillId="0" borderId="6" xfId="0" applyFont="1" applyBorder="1" applyAlignment="1">
      <alignment horizontal="left" vertical="center"/>
    </xf>
    <xf numFmtId="2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0" fillId="0" borderId="0" xfId="0" applyFont="1" applyFill="1" applyAlignment="1">
      <alignment horizontal="center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4" fontId="0" fillId="0" borderId="1" xfId="0" applyNumberFormat="1" applyFont="1" applyFill="1" applyBorder="1" applyAlignment="1">
      <alignment horizontal="center" vertical="center"/>
    </xf>
    <xf numFmtId="4" fontId="0" fillId="0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/>
    </xf>
    <xf numFmtId="168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5" fillId="0" borderId="0" xfId="0" applyFont="1" applyAlignment="1">
      <alignment vertical="center"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vertical="center"/>
    </xf>
    <xf numFmtId="164" fontId="7" fillId="0" borderId="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0" fillId="0" borderId="1" xfId="0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2" xfId="0" applyFont="1" applyBorder="1" applyAlignment="1">
      <alignment/>
    </xf>
    <xf numFmtId="0" fontId="2" fillId="0" borderId="4" xfId="0" applyFont="1" applyBorder="1" applyAlignment="1">
      <alignment/>
    </xf>
    <xf numFmtId="0" fontId="0" fillId="2" borderId="2" xfId="0" applyFont="1" applyFill="1" applyBorder="1" applyAlignment="1">
      <alignment vertical="center" wrapText="1"/>
    </xf>
    <xf numFmtId="0" fontId="0" fillId="2" borderId="4" xfId="0" applyFont="1" applyFill="1" applyBorder="1" applyAlignment="1">
      <alignment vertical="center" wrapText="1"/>
    </xf>
    <xf numFmtId="0" fontId="2" fillId="0" borderId="0" xfId="0" applyFont="1" applyAlignment="1">
      <alignment horizontal="left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3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3" xfId="0" applyFont="1" applyFill="1" applyBorder="1" applyAlignment="1">
      <alignment vertical="center" wrapText="1"/>
    </xf>
    <xf numFmtId="0" fontId="0" fillId="0" borderId="2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2" borderId="3" xfId="0" applyFont="1" applyFill="1" applyBorder="1" applyAlignment="1">
      <alignment vertical="center" wrapText="1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left" wrapText="1"/>
    </xf>
    <xf numFmtId="0" fontId="0" fillId="0" borderId="2" xfId="0" applyFont="1" applyBorder="1" applyAlignment="1">
      <alignment horizontal="left" wrapText="1"/>
    </xf>
    <xf numFmtId="0" fontId="0" fillId="0" borderId="4" xfId="0" applyFont="1" applyBorder="1" applyAlignment="1">
      <alignment horizontal="left" wrapText="1"/>
    </xf>
    <xf numFmtId="0" fontId="0" fillId="0" borderId="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workbookViewId="0" topLeftCell="A2">
      <selection activeCell="E17" sqref="E17"/>
    </sheetView>
  </sheetViews>
  <sheetFormatPr defaultColWidth="9.00390625" defaultRowHeight="15.75"/>
  <cols>
    <col min="1" max="1" width="6.875" style="24" customWidth="1"/>
    <col min="2" max="2" width="32.00390625" style="24" customWidth="1"/>
    <col min="3" max="3" width="3.50390625" style="24" customWidth="1"/>
    <col min="4" max="4" width="30.875" style="24" customWidth="1"/>
    <col min="5" max="5" width="15.75390625" style="24" customWidth="1"/>
    <col min="6" max="6" width="17.75390625" style="24" hidden="1" customWidth="1"/>
    <col min="7" max="7" width="7.75390625" style="24" hidden="1" customWidth="1"/>
    <col min="8" max="8" width="13.125" style="52" customWidth="1"/>
    <col min="9" max="9" width="12.25390625" style="64" customWidth="1"/>
    <col min="10" max="10" width="11.50390625" style="23" customWidth="1"/>
    <col min="11" max="11" width="9.00390625" style="23" customWidth="1"/>
    <col min="12" max="16384" width="9.00390625" style="24" customWidth="1"/>
  </cols>
  <sheetData>
    <row r="1" spans="1:10" ht="75" customHeight="1">
      <c r="A1" s="112" t="s">
        <v>55</v>
      </c>
      <c r="B1" s="112"/>
      <c r="C1" s="112"/>
      <c r="D1" s="112"/>
      <c r="E1" s="112"/>
      <c r="F1" s="112"/>
      <c r="G1" s="112"/>
      <c r="H1" s="112"/>
      <c r="I1" s="63"/>
      <c r="J1" s="51"/>
    </row>
    <row r="2" spans="1:8" ht="15" customHeight="1">
      <c r="A2" s="116"/>
      <c r="B2" s="116"/>
      <c r="C2" s="116"/>
      <c r="D2" s="116"/>
      <c r="E2" s="116"/>
      <c r="F2" s="116"/>
      <c r="G2" s="116"/>
      <c r="H2" s="116"/>
    </row>
    <row r="3" spans="1:9" ht="15.75">
      <c r="A3" s="24" t="s">
        <v>0</v>
      </c>
      <c r="B3" s="8" t="s">
        <v>50</v>
      </c>
      <c r="C3" s="25"/>
      <c r="D3" s="25" t="s">
        <v>1</v>
      </c>
      <c r="E3" s="26">
        <v>2687.8</v>
      </c>
      <c r="F3" s="25"/>
      <c r="I3" s="65"/>
    </row>
    <row r="4" spans="2:6" ht="15.75">
      <c r="B4" s="27" t="s">
        <v>2</v>
      </c>
      <c r="C4" s="28">
        <v>5</v>
      </c>
      <c r="D4" s="25" t="s">
        <v>3</v>
      </c>
      <c r="E4" s="28">
        <v>60</v>
      </c>
      <c r="F4" s="25"/>
    </row>
    <row r="5" spans="2:9" ht="15.75">
      <c r="B5" s="27" t="s">
        <v>4</v>
      </c>
      <c r="C5" s="29">
        <v>4</v>
      </c>
      <c r="D5" s="25"/>
      <c r="E5" s="25"/>
      <c r="F5" s="25"/>
      <c r="G5" s="25"/>
      <c r="I5" s="66"/>
    </row>
    <row r="6" spans="2:7" ht="15.75">
      <c r="B6" s="27"/>
      <c r="C6" s="29"/>
      <c r="D6" s="25"/>
      <c r="E6" s="25"/>
      <c r="F6" s="25"/>
      <c r="G6" s="25"/>
    </row>
    <row r="7" spans="1:10" ht="60" customHeight="1">
      <c r="A7" s="1" t="s">
        <v>5</v>
      </c>
      <c r="B7" s="117" t="s">
        <v>6</v>
      </c>
      <c r="C7" s="118"/>
      <c r="D7" s="119"/>
      <c r="E7" s="2" t="s">
        <v>7</v>
      </c>
      <c r="F7" s="2" t="s">
        <v>8</v>
      </c>
      <c r="G7" s="19" t="s">
        <v>9</v>
      </c>
      <c r="H7" s="53" t="s">
        <v>10</v>
      </c>
      <c r="I7" s="67"/>
      <c r="J7" s="12"/>
    </row>
    <row r="8" spans="1:10" ht="15.75">
      <c r="A8" s="1">
        <v>1</v>
      </c>
      <c r="B8" s="49" t="s">
        <v>41</v>
      </c>
      <c r="C8" s="9"/>
      <c r="D8" s="9"/>
      <c r="E8" s="2"/>
      <c r="F8" s="11"/>
      <c r="G8" s="10"/>
      <c r="H8" s="53"/>
      <c r="I8" s="67"/>
      <c r="J8" s="12"/>
    </row>
    <row r="9" spans="1:10" ht="15.75" customHeight="1">
      <c r="A9" s="3"/>
      <c r="B9" s="113" t="s">
        <v>54</v>
      </c>
      <c r="C9" s="114"/>
      <c r="D9" s="115"/>
      <c r="E9" s="47"/>
      <c r="F9" s="22"/>
      <c r="G9" s="30"/>
      <c r="H9" s="77">
        <v>60011.98</v>
      </c>
      <c r="I9" s="68"/>
      <c r="J9" s="13"/>
    </row>
    <row r="10" spans="1:10" ht="15.75" customHeight="1">
      <c r="A10" s="3"/>
      <c r="B10" s="113" t="s">
        <v>57</v>
      </c>
      <c r="C10" s="114"/>
      <c r="D10" s="115"/>
      <c r="E10" s="2"/>
      <c r="F10" s="11"/>
      <c r="G10" s="30"/>
      <c r="H10" s="77">
        <v>188688.48</v>
      </c>
      <c r="I10" s="68"/>
      <c r="J10" s="13"/>
    </row>
    <row r="11" spans="1:10" ht="15.75" customHeight="1">
      <c r="A11" s="3"/>
      <c r="B11" s="104" t="s">
        <v>58</v>
      </c>
      <c r="C11" s="105"/>
      <c r="D11" s="106"/>
      <c r="E11" s="2"/>
      <c r="F11" s="11"/>
      <c r="G11" s="30"/>
      <c r="H11" s="77">
        <v>163140.87</v>
      </c>
      <c r="I11" s="68"/>
      <c r="J11" s="13"/>
    </row>
    <row r="12" spans="1:10" ht="15.75" customHeight="1">
      <c r="A12" s="3"/>
      <c r="B12" s="113" t="s">
        <v>59</v>
      </c>
      <c r="C12" s="114"/>
      <c r="D12" s="115"/>
      <c r="E12" s="2"/>
      <c r="F12" s="11"/>
      <c r="G12" s="30"/>
      <c r="H12" s="77">
        <f>H9+H10-H11</f>
        <v>85559.59000000003</v>
      </c>
      <c r="I12" s="68"/>
      <c r="J12" s="13"/>
    </row>
    <row r="13" spans="1:10" ht="15.75" customHeight="1">
      <c r="A13" s="3">
        <v>2</v>
      </c>
      <c r="B13" s="87" t="s">
        <v>43</v>
      </c>
      <c r="C13" s="88"/>
      <c r="D13" s="111"/>
      <c r="E13" s="2"/>
      <c r="F13" s="11"/>
      <c r="G13" s="30"/>
      <c r="H13" s="77"/>
      <c r="I13" s="68"/>
      <c r="J13" s="13"/>
    </row>
    <row r="14" spans="1:10" ht="15.75" customHeight="1">
      <c r="A14" s="3"/>
      <c r="B14" s="113" t="s">
        <v>54</v>
      </c>
      <c r="C14" s="114"/>
      <c r="D14" s="115"/>
      <c r="E14" s="2"/>
      <c r="F14" s="11"/>
      <c r="G14" s="30"/>
      <c r="H14" s="77">
        <v>3423.33</v>
      </c>
      <c r="I14" s="68"/>
      <c r="J14" s="13"/>
    </row>
    <row r="15" spans="1:10" ht="15.75" customHeight="1">
      <c r="A15" s="3"/>
      <c r="B15" s="113" t="s">
        <v>57</v>
      </c>
      <c r="C15" s="114"/>
      <c r="D15" s="115"/>
      <c r="E15" s="2"/>
      <c r="F15" s="11"/>
      <c r="G15" s="30"/>
      <c r="H15" s="77">
        <v>9934.58</v>
      </c>
      <c r="I15" s="68"/>
      <c r="J15" s="13"/>
    </row>
    <row r="16" spans="1:10" ht="15.75" customHeight="1">
      <c r="A16" s="3"/>
      <c r="B16" s="104" t="s">
        <v>58</v>
      </c>
      <c r="C16" s="105"/>
      <c r="D16" s="106"/>
      <c r="E16" s="2"/>
      <c r="F16" s="11"/>
      <c r="G16" s="30"/>
      <c r="H16" s="77">
        <v>9452.61</v>
      </c>
      <c r="I16" s="68"/>
      <c r="J16" s="13"/>
    </row>
    <row r="17" spans="1:10" ht="15.75" customHeight="1">
      <c r="A17" s="3"/>
      <c r="B17" s="113" t="s">
        <v>59</v>
      </c>
      <c r="C17" s="114"/>
      <c r="D17" s="115"/>
      <c r="E17" s="2"/>
      <c r="F17" s="11"/>
      <c r="G17" s="30"/>
      <c r="H17" s="77">
        <f>H14+H15-H16</f>
        <v>3905.2999999999993</v>
      </c>
      <c r="I17" s="68"/>
      <c r="J17" s="13"/>
    </row>
    <row r="18" spans="1:10" ht="15.75" customHeight="1">
      <c r="A18" s="3">
        <v>3</v>
      </c>
      <c r="B18" s="20" t="s">
        <v>11</v>
      </c>
      <c r="C18" s="21"/>
      <c r="D18" s="21"/>
      <c r="E18" s="47"/>
      <c r="F18" s="22"/>
      <c r="G18" s="4"/>
      <c r="H18" s="54"/>
      <c r="I18" s="68"/>
      <c r="J18" s="13"/>
    </row>
    <row r="19" spans="1:10" ht="15.75">
      <c r="A19" s="5"/>
      <c r="B19" s="104" t="s">
        <v>47</v>
      </c>
      <c r="C19" s="105"/>
      <c r="D19" s="106"/>
      <c r="E19" s="48"/>
      <c r="F19" s="33"/>
      <c r="G19" s="34"/>
      <c r="H19" s="55">
        <f>H11</f>
        <v>163140.87</v>
      </c>
      <c r="I19" s="69"/>
      <c r="J19" s="14"/>
    </row>
    <row r="20" spans="1:10" ht="15" customHeight="1">
      <c r="A20" s="5"/>
      <c r="B20" s="104" t="s">
        <v>48</v>
      </c>
      <c r="C20" s="105"/>
      <c r="D20" s="106"/>
      <c r="E20" s="48"/>
      <c r="F20" s="33"/>
      <c r="G20" s="34"/>
      <c r="H20" s="56">
        <f>H16</f>
        <v>9452.61</v>
      </c>
      <c r="I20" s="69"/>
      <c r="J20" s="15"/>
    </row>
    <row r="21" spans="1:10" ht="15.75" customHeight="1" hidden="1">
      <c r="A21" s="3"/>
      <c r="B21" s="31"/>
      <c r="C21" s="32"/>
      <c r="D21" s="32"/>
      <c r="E21" s="48"/>
      <c r="F21" s="33"/>
      <c r="G21" s="34"/>
      <c r="H21" s="56"/>
      <c r="I21" s="70"/>
      <c r="J21" s="15"/>
    </row>
    <row r="22" spans="1:10" ht="15.75" customHeight="1" hidden="1">
      <c r="A22" s="3"/>
      <c r="B22" s="31"/>
      <c r="C22" s="32"/>
      <c r="D22" s="32"/>
      <c r="E22" s="48"/>
      <c r="F22" s="33"/>
      <c r="G22" s="34"/>
      <c r="H22" s="56"/>
      <c r="I22" s="70"/>
      <c r="J22" s="15"/>
    </row>
    <row r="23" spans="1:10" ht="15.75" customHeight="1">
      <c r="A23" s="3"/>
      <c r="B23" s="20" t="s">
        <v>49</v>
      </c>
      <c r="C23" s="21"/>
      <c r="D23" s="21"/>
      <c r="E23" s="47"/>
      <c r="F23" s="22"/>
      <c r="G23" s="34"/>
      <c r="H23" s="57">
        <f>SUM(H19:H21)</f>
        <v>172593.47999999998</v>
      </c>
      <c r="I23" s="71"/>
      <c r="J23" s="15"/>
    </row>
    <row r="24" spans="1:10" ht="15.75" customHeight="1">
      <c r="A24" s="3">
        <v>4</v>
      </c>
      <c r="B24" s="87" t="s">
        <v>12</v>
      </c>
      <c r="C24" s="88"/>
      <c r="D24" s="111"/>
      <c r="E24" s="47"/>
      <c r="F24" s="22"/>
      <c r="G24" s="34"/>
      <c r="H24" s="56"/>
      <c r="I24" s="69"/>
      <c r="J24" s="35"/>
    </row>
    <row r="25" spans="1:10" ht="18.75" customHeight="1">
      <c r="A25" s="3" t="s">
        <v>44</v>
      </c>
      <c r="B25" s="108" t="s">
        <v>13</v>
      </c>
      <c r="C25" s="109"/>
      <c r="D25" s="110"/>
      <c r="E25" s="36"/>
      <c r="F25" s="45"/>
      <c r="G25" s="37"/>
      <c r="H25" s="54"/>
      <c r="I25" s="72"/>
      <c r="J25" s="13"/>
    </row>
    <row r="26" spans="1:10" ht="31.5">
      <c r="A26" s="6"/>
      <c r="B26" s="107" t="s">
        <v>45</v>
      </c>
      <c r="C26" s="84"/>
      <c r="D26" s="85"/>
      <c r="E26" s="38" t="s">
        <v>14</v>
      </c>
      <c r="F26" s="46" t="s">
        <v>15</v>
      </c>
      <c r="G26" s="39">
        <v>0.92</v>
      </c>
      <c r="H26" s="58">
        <f>I26*E3*6</f>
        <v>24835.272000000004</v>
      </c>
      <c r="I26" s="50">
        <v>1.54</v>
      </c>
      <c r="J26" s="14"/>
    </row>
    <row r="27" spans="1:10" ht="15.75" customHeight="1" hidden="1">
      <c r="A27" s="3"/>
      <c r="B27" s="101"/>
      <c r="C27" s="102"/>
      <c r="D27" s="103"/>
      <c r="E27" s="38"/>
      <c r="F27" s="38"/>
      <c r="G27" s="39"/>
      <c r="H27" s="55"/>
      <c r="I27" s="50"/>
      <c r="J27" s="14"/>
    </row>
    <row r="28" spans="1:10" ht="15.75">
      <c r="A28" s="3"/>
      <c r="B28" s="95" t="s">
        <v>16</v>
      </c>
      <c r="C28" s="96"/>
      <c r="D28" s="97"/>
      <c r="E28" s="40" t="s">
        <v>17</v>
      </c>
      <c r="F28" s="40" t="s">
        <v>18</v>
      </c>
      <c r="G28" s="39">
        <v>0</v>
      </c>
      <c r="H28" s="58">
        <f>I28*E3*6</f>
        <v>10159.884</v>
      </c>
      <c r="I28" s="50">
        <v>0.63</v>
      </c>
      <c r="J28" s="14"/>
    </row>
    <row r="29" spans="1:10" ht="31.5">
      <c r="A29" s="6"/>
      <c r="B29" s="107" t="s">
        <v>19</v>
      </c>
      <c r="C29" s="84"/>
      <c r="D29" s="85"/>
      <c r="E29" s="41" t="s">
        <v>20</v>
      </c>
      <c r="F29" s="41" t="s">
        <v>21</v>
      </c>
      <c r="G29" s="39">
        <v>0.46</v>
      </c>
      <c r="H29" s="58">
        <f>I29*E3*6</f>
        <v>7740.864</v>
      </c>
      <c r="I29" s="50">
        <v>0.48</v>
      </c>
      <c r="J29" s="14"/>
    </row>
    <row r="30" spans="1:10" ht="78.75">
      <c r="A30" s="3"/>
      <c r="B30" s="95" t="s">
        <v>22</v>
      </c>
      <c r="C30" s="96"/>
      <c r="D30" s="97"/>
      <c r="E30" s="40" t="s">
        <v>23</v>
      </c>
      <c r="F30" s="40" t="s">
        <v>24</v>
      </c>
      <c r="G30" s="39">
        <v>0.11</v>
      </c>
      <c r="H30" s="58">
        <f>I30*E3*6</f>
        <v>2257.7520000000004</v>
      </c>
      <c r="I30" s="50">
        <v>0.14</v>
      </c>
      <c r="J30" s="14"/>
    </row>
    <row r="31" spans="1:10" ht="31.5">
      <c r="A31" s="6"/>
      <c r="B31" s="95" t="s">
        <v>25</v>
      </c>
      <c r="C31" s="96"/>
      <c r="D31" s="97"/>
      <c r="E31" s="40" t="s">
        <v>20</v>
      </c>
      <c r="F31" s="40" t="s">
        <v>26</v>
      </c>
      <c r="G31" s="39">
        <v>0</v>
      </c>
      <c r="H31" s="58">
        <f>I31*E3*6</f>
        <v>0</v>
      </c>
      <c r="I31" s="50"/>
      <c r="J31" s="14"/>
    </row>
    <row r="32" spans="1:10" ht="15.75">
      <c r="A32" s="6"/>
      <c r="B32" s="95" t="s">
        <v>27</v>
      </c>
      <c r="C32" s="96"/>
      <c r="D32" s="97"/>
      <c r="E32" s="42" t="s">
        <v>28</v>
      </c>
      <c r="F32" s="42" t="s">
        <v>29</v>
      </c>
      <c r="G32" s="39">
        <v>0</v>
      </c>
      <c r="H32" s="58">
        <f>I32*E3*6</f>
        <v>967.608</v>
      </c>
      <c r="I32" s="50">
        <v>0.06</v>
      </c>
      <c r="J32" s="14"/>
    </row>
    <row r="33" spans="1:10" ht="47.25">
      <c r="A33" s="3"/>
      <c r="B33" s="95" t="s">
        <v>30</v>
      </c>
      <c r="C33" s="96"/>
      <c r="D33" s="97"/>
      <c r="E33" s="38" t="s">
        <v>31</v>
      </c>
      <c r="F33" s="43" t="s">
        <v>32</v>
      </c>
      <c r="G33" s="39">
        <v>1.87</v>
      </c>
      <c r="H33" s="58">
        <f>I33*E3*6</f>
        <v>43703.628</v>
      </c>
      <c r="I33" s="50">
        <v>2.71</v>
      </c>
      <c r="J33" s="14"/>
    </row>
    <row r="34" spans="1:10" ht="47.25">
      <c r="A34" s="3"/>
      <c r="B34" s="101" t="s">
        <v>33</v>
      </c>
      <c r="C34" s="102"/>
      <c r="D34" s="103"/>
      <c r="E34" s="38" t="s">
        <v>31</v>
      </c>
      <c r="F34" s="43" t="s">
        <v>32</v>
      </c>
      <c r="G34" s="39">
        <v>0</v>
      </c>
      <c r="H34" s="58">
        <f>I34*E3*6</f>
        <v>7257.060000000001</v>
      </c>
      <c r="I34" s="50">
        <v>0.45</v>
      </c>
      <c r="J34" s="14"/>
    </row>
    <row r="35" spans="1:10" ht="47.25">
      <c r="A35" s="3"/>
      <c r="B35" s="104" t="s">
        <v>42</v>
      </c>
      <c r="C35" s="105"/>
      <c r="D35" s="106"/>
      <c r="E35" s="38" t="s">
        <v>31</v>
      </c>
      <c r="F35" s="43" t="s">
        <v>32</v>
      </c>
      <c r="G35" s="44">
        <v>2.71</v>
      </c>
      <c r="H35" s="58">
        <f>I35*E3*6</f>
        <v>39510.66</v>
      </c>
      <c r="I35" s="50">
        <v>2.45</v>
      </c>
      <c r="J35" s="14"/>
    </row>
    <row r="36" spans="1:10" ht="31.5" customHeight="1" hidden="1">
      <c r="A36" s="6"/>
      <c r="B36" s="95"/>
      <c r="C36" s="96"/>
      <c r="D36" s="97"/>
      <c r="E36" s="38"/>
      <c r="F36" s="43"/>
      <c r="G36" s="44"/>
      <c r="H36" s="58"/>
      <c r="I36" s="50"/>
      <c r="J36" s="14"/>
    </row>
    <row r="37" spans="1:10" ht="15.75" hidden="1">
      <c r="A37" s="3"/>
      <c r="B37" s="95"/>
      <c r="C37" s="96"/>
      <c r="D37" s="97"/>
      <c r="E37" s="40"/>
      <c r="F37" s="43"/>
      <c r="G37" s="44"/>
      <c r="H37" s="58"/>
      <c r="I37" s="50"/>
      <c r="J37" s="14"/>
    </row>
    <row r="38" spans="1:10" ht="15.75">
      <c r="A38" s="3"/>
      <c r="B38" s="98" t="s">
        <v>34</v>
      </c>
      <c r="C38" s="99"/>
      <c r="D38" s="100"/>
      <c r="E38" s="40" t="s">
        <v>20</v>
      </c>
      <c r="F38" s="43" t="s">
        <v>32</v>
      </c>
      <c r="G38" s="42">
        <v>0.79</v>
      </c>
      <c r="H38" s="58">
        <f>I38*E3*6</f>
        <v>17094.408000000003</v>
      </c>
      <c r="I38" s="50">
        <v>1.06</v>
      </c>
      <c r="J38" s="14"/>
    </row>
    <row r="39" spans="1:10" ht="15.75">
      <c r="A39" s="3"/>
      <c r="B39" s="89"/>
      <c r="C39" s="90"/>
      <c r="D39" s="91"/>
      <c r="E39" s="40"/>
      <c r="F39" s="43"/>
      <c r="G39" s="42"/>
      <c r="H39" s="55"/>
      <c r="I39" s="70"/>
      <c r="J39" s="16"/>
    </row>
    <row r="40" spans="1:10" ht="15.75" hidden="1">
      <c r="A40" s="3"/>
      <c r="B40" s="89"/>
      <c r="C40" s="90"/>
      <c r="D40" s="91"/>
      <c r="E40" s="38"/>
      <c r="F40" s="43"/>
      <c r="G40" s="42"/>
      <c r="H40" s="55"/>
      <c r="I40" s="70"/>
      <c r="J40" s="16"/>
    </row>
    <row r="41" spans="1:10" ht="15.75" customHeight="1" hidden="1">
      <c r="A41" s="3"/>
      <c r="B41" s="92"/>
      <c r="C41" s="93"/>
      <c r="D41" s="94"/>
      <c r="E41" s="40"/>
      <c r="F41" s="43"/>
      <c r="G41" s="42"/>
      <c r="H41" s="55"/>
      <c r="I41" s="70"/>
      <c r="J41" s="16"/>
    </row>
    <row r="42" spans="1:10" ht="15.75">
      <c r="A42" s="3"/>
      <c r="B42" s="92"/>
      <c r="C42" s="93"/>
      <c r="D42" s="94"/>
      <c r="E42" s="40"/>
      <c r="F42" s="43"/>
      <c r="G42" s="42"/>
      <c r="H42" s="55"/>
      <c r="I42" s="70"/>
      <c r="J42" s="16"/>
    </row>
    <row r="43" spans="1:10" ht="15.75">
      <c r="A43" s="3"/>
      <c r="B43" s="79" t="s">
        <v>35</v>
      </c>
      <c r="C43" s="80"/>
      <c r="D43" s="81"/>
      <c r="E43" s="3"/>
      <c r="F43" s="43"/>
      <c r="G43" s="7">
        <f>SUM(G26:G38)</f>
        <v>6.86</v>
      </c>
      <c r="H43" s="59">
        <f>SUM(H26:H42)</f>
        <v>153527.136</v>
      </c>
      <c r="I43" s="71"/>
      <c r="J43" s="15"/>
    </row>
    <row r="44" spans="1:10" ht="15.75" customHeight="1">
      <c r="A44" s="3" t="s">
        <v>52</v>
      </c>
      <c r="B44" s="87" t="s">
        <v>60</v>
      </c>
      <c r="C44" s="88"/>
      <c r="D44" s="88"/>
      <c r="E44" s="22"/>
      <c r="F44" s="43" t="s">
        <v>32</v>
      </c>
      <c r="G44" s="7"/>
      <c r="H44" s="78">
        <v>0</v>
      </c>
      <c r="I44" s="73"/>
      <c r="J44" s="15"/>
    </row>
    <row r="45" spans="1:10" ht="15.75" customHeight="1">
      <c r="A45" s="6"/>
      <c r="B45" s="30" t="s">
        <v>36</v>
      </c>
      <c r="C45" s="82"/>
      <c r="D45" s="82"/>
      <c r="E45" s="82"/>
      <c r="F45" s="83"/>
      <c r="G45" s="7">
        <f>SUM(G43:G44)</f>
        <v>6.86</v>
      </c>
      <c r="H45" s="60">
        <f>SUM(H43:H44)</f>
        <v>153527.136</v>
      </c>
      <c r="I45" s="73"/>
      <c r="J45" s="17"/>
    </row>
    <row r="46" spans="1:10" ht="15.75" customHeight="1">
      <c r="A46" s="3" t="s">
        <v>53</v>
      </c>
      <c r="B46" s="30" t="s">
        <v>51</v>
      </c>
      <c r="C46" s="82"/>
      <c r="D46" s="82"/>
      <c r="E46" s="82"/>
      <c r="F46" s="83"/>
      <c r="G46" s="7"/>
      <c r="H46" s="60">
        <v>0</v>
      </c>
      <c r="I46" s="73"/>
      <c r="J46" s="18"/>
    </row>
    <row r="47" spans="1:10" ht="19.5" customHeight="1">
      <c r="A47" s="3"/>
      <c r="B47" s="30" t="s">
        <v>37</v>
      </c>
      <c r="C47" s="82"/>
      <c r="D47" s="82"/>
      <c r="E47" s="82"/>
      <c r="F47" s="83"/>
      <c r="G47" s="7">
        <f>SUM(G45:G46)</f>
        <v>6.86</v>
      </c>
      <c r="H47" s="60">
        <f>SUM(H45:H46)</f>
        <v>153527.136</v>
      </c>
      <c r="I47" s="74"/>
      <c r="J47" s="17"/>
    </row>
    <row r="48" spans="1:10" ht="15.75" customHeight="1">
      <c r="A48" s="3">
        <v>5</v>
      </c>
      <c r="B48" s="87" t="s">
        <v>56</v>
      </c>
      <c r="C48" s="88"/>
      <c r="D48" s="88"/>
      <c r="E48" s="32"/>
      <c r="F48" s="32"/>
      <c r="G48" s="33"/>
      <c r="H48" s="78">
        <f>H23-H47</f>
        <v>19066.343999999983</v>
      </c>
      <c r="I48" s="74"/>
      <c r="J48" s="15"/>
    </row>
    <row r="49" spans="2:9" ht="15.75">
      <c r="B49" s="8"/>
      <c r="F49" s="8"/>
      <c r="I49" s="74"/>
    </row>
    <row r="50" spans="2:9" ht="15.75">
      <c r="B50" s="8" t="s">
        <v>38</v>
      </c>
      <c r="F50" s="8"/>
      <c r="H50" s="61" t="s">
        <v>46</v>
      </c>
      <c r="I50" s="71"/>
    </row>
    <row r="51" spans="2:8" ht="15.75">
      <c r="B51" s="8" t="s">
        <v>39</v>
      </c>
      <c r="C51" s="8"/>
      <c r="D51" s="8"/>
      <c r="E51" s="8"/>
      <c r="F51" s="8"/>
      <c r="H51" s="62"/>
    </row>
    <row r="52" spans="2:9" ht="15.75">
      <c r="B52" s="24" t="s">
        <v>40</v>
      </c>
      <c r="I52" s="75"/>
    </row>
    <row r="53" spans="2:9" ht="15.75">
      <c r="B53" s="86"/>
      <c r="C53" s="86"/>
      <c r="D53" s="86"/>
      <c r="I53" s="76"/>
    </row>
  </sheetData>
  <mergeCells count="36">
    <mergeCell ref="B17:D17"/>
    <mergeCell ref="A2:H2"/>
    <mergeCell ref="B7:D7"/>
    <mergeCell ref="B9:D9"/>
    <mergeCell ref="A1:H1"/>
    <mergeCell ref="B14:D14"/>
    <mergeCell ref="B15:D15"/>
    <mergeCell ref="B16:D16"/>
    <mergeCell ref="B10:D10"/>
    <mergeCell ref="B11:D11"/>
    <mergeCell ref="B12:D12"/>
    <mergeCell ref="B13:D13"/>
    <mergeCell ref="B19:D19"/>
    <mergeCell ref="B20:D20"/>
    <mergeCell ref="B26:D26"/>
    <mergeCell ref="B27:D27"/>
    <mergeCell ref="B25:D25"/>
    <mergeCell ref="B24:D24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53:D53"/>
    <mergeCell ref="B44:D44"/>
    <mergeCell ref="B48:D48"/>
    <mergeCell ref="B40:D40"/>
    <mergeCell ref="B41:D41"/>
    <mergeCell ref="B42:D42"/>
  </mergeCells>
  <printOptions/>
  <pageMargins left="0.5905511811023623" right="0" top="0.1968503937007874" bottom="0" header="0.5118110236220472" footer="0.5118110236220472"/>
  <pageSetup horizontalDpi="600" verticalDpi="600" orientation="portrait" paperSize="9" scale="78" r:id="rId1"/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Бражников Е.С</dc:creator>
  <cp:keywords/>
  <dc:description/>
  <cp:lastModifiedBy>barishnikovayo</cp:lastModifiedBy>
  <cp:lastPrinted>2011-06-22T05:19:58Z</cp:lastPrinted>
  <dcterms:created xsi:type="dcterms:W3CDTF">2011-05-31T04:59:52Z</dcterms:created>
  <dcterms:modified xsi:type="dcterms:W3CDTF">2012-12-08T11:38:20Z</dcterms:modified>
  <cp:category/>
  <cp:version/>
  <cp:contentType/>
  <cp:contentStatus/>
</cp:coreProperties>
</file>